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alibration data\E01-80 kV\80kV-MAGCalibration_MD\"/>
    </mc:Choice>
  </mc:AlternateContent>
  <bookViews>
    <workbookView xWindow="1080" yWindow="15" windowWidth="17130" windowHeight="12885" activeTab="1"/>
  </bookViews>
  <sheets>
    <sheet name="STEM-FOV vs MAG- above 2M" sheetId="5" r:id="rId1"/>
    <sheet name="STEM (E01)" sheetId="1" r:id="rId2"/>
    <sheet name="STEM (E02)" sheetId="6" r:id="rId3"/>
  </sheets>
  <calcPr calcId="162913"/>
</workbook>
</file>

<file path=xl/calcChain.xml><?xml version="1.0" encoding="utf-8"?>
<calcChain xmlns="http://schemas.openxmlformats.org/spreadsheetml/2006/main">
  <c r="C8" i="1" l="1"/>
  <c r="C7" i="1"/>
  <c r="B25" i="1"/>
  <c r="C6" i="1"/>
  <c r="C9" i="1"/>
  <c r="C10" i="1"/>
  <c r="C11" i="1"/>
  <c r="C12" i="1"/>
  <c r="C13" i="1"/>
  <c r="C14" i="1"/>
  <c r="C5" i="1"/>
  <c r="B24" i="6"/>
  <c r="C24" i="6" s="1"/>
  <c r="C25" i="1" l="1"/>
</calcChain>
</file>

<file path=xl/sharedStrings.xml><?xml version="1.0" encoding="utf-8"?>
<sst xmlns="http://schemas.openxmlformats.org/spreadsheetml/2006/main" count="15" uniqueCount="7">
  <si>
    <t>1024 *1024</t>
  </si>
  <si>
    <t>MAG</t>
  </si>
  <si>
    <t>FOV (nm)</t>
  </si>
  <si>
    <t>MAG Cal STEM- 80 kV</t>
  </si>
  <si>
    <t>pixels size (1024)</t>
  </si>
  <si>
    <t>111 ring  diam (pixels)</t>
  </si>
  <si>
    <t>Pixel size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</si>
</sst>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1024*1024</c:v>
          </c:tx>
          <c:spPr>
            <a:ln w="28575">
              <a:noFill/>
            </a:ln>
          </c:spPr>
          <c:trendline>
            <c:trendlineType val="power"/>
            <c:dispRSqr val="1"/>
            <c:dispEq val="1"/>
            <c:trendlineLbl>
              <c:layout>
                <c:manualLayout>
                  <c:x val="0.10692132656957939"/>
                  <c:y val="-0.38753104935668153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800"/>
                  </a:pPr>
                  <a:endParaRPr lang="en-US"/>
                </a:p>
              </c:txPr>
            </c:trendlineLbl>
          </c:trendline>
          <c:xVal>
            <c:numRef>
              <c:f>'STEM (E01)'!$A$7:$A$14</c:f>
              <c:numCache>
                <c:formatCode>General</c:formatCode>
                <c:ptCount val="8"/>
                <c:pt idx="0">
                  <c:v>2000000</c:v>
                </c:pt>
                <c:pt idx="1">
                  <c:v>2500000</c:v>
                </c:pt>
                <c:pt idx="2">
                  <c:v>3000000</c:v>
                </c:pt>
                <c:pt idx="3">
                  <c:v>4000000</c:v>
                </c:pt>
                <c:pt idx="4">
                  <c:v>5000000</c:v>
                </c:pt>
                <c:pt idx="5">
                  <c:v>6000000</c:v>
                </c:pt>
                <c:pt idx="6">
                  <c:v>8000000</c:v>
                </c:pt>
                <c:pt idx="7">
                  <c:v>10000000</c:v>
                </c:pt>
              </c:numCache>
            </c:numRef>
          </c:xVal>
          <c:yVal>
            <c:numRef>
              <c:f>'STEM (E01)'!$B$7:$B$14</c:f>
              <c:numCache>
                <c:formatCode>General</c:formatCode>
                <c:ptCount val="8"/>
                <c:pt idx="0">
                  <c:v>101.5</c:v>
                </c:pt>
                <c:pt idx="1">
                  <c:v>81.7</c:v>
                </c:pt>
                <c:pt idx="2">
                  <c:v>67.5</c:v>
                </c:pt>
                <c:pt idx="3">
                  <c:v>50.5</c:v>
                </c:pt>
                <c:pt idx="4">
                  <c:v>40.299999999999997</c:v>
                </c:pt>
                <c:pt idx="5">
                  <c:v>33.96</c:v>
                </c:pt>
                <c:pt idx="6">
                  <c:v>25.5</c:v>
                </c:pt>
                <c:pt idx="7">
                  <c:v>19.8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FF1-42D2-9125-089EFEF33B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254528"/>
        <c:axId val="83409152"/>
        <c:extLst>
          <c:ext xmlns:c15="http://schemas.microsoft.com/office/drawing/2012/chart" uri="{02D57815-91ED-43cb-92C2-25804820EDAC}">
            <c15:filteredScatterSeries>
              <c15:ser>
                <c:idx val="1"/>
                <c:order val="1"/>
                <c:tx>
                  <c:v>2048*2048</c:v>
                </c:tx>
                <c:spPr>
                  <a:ln w="28575">
                    <a:noFill/>
                  </a:ln>
                </c:spPr>
                <c:marker>
                  <c:spPr>
                    <a:noFill/>
                  </c:spPr>
                </c:marker>
                <c:trendline>
                  <c:spPr>
                    <a:ln>
                      <a:solidFill>
                        <a:srgbClr val="FF0000"/>
                      </a:solidFill>
                    </a:ln>
                  </c:spPr>
                  <c:trendlineType val="power"/>
                  <c:dispRSqr val="1"/>
                  <c:dispEq val="1"/>
                  <c:trendlineLbl>
                    <c:layout>
                      <c:manualLayout>
                        <c:x val="0.18999628892717108"/>
                        <c:y val="-0.19553448705115772"/>
                      </c:manualLayout>
                    </c:layout>
                    <c:numFmt formatCode="General" sourceLinked="0"/>
                    <c:txPr>
                      <a:bodyPr/>
                      <a:lstStyle/>
                      <a:p>
                        <a:pPr>
                          <a:defRPr sz="1600"/>
                        </a:pPr>
                        <a:endParaRPr lang="en-US"/>
                      </a:p>
                    </c:txPr>
                  </c:trendlineLbl>
                </c:trendline>
                <c:xVal>
                  <c:numRef>
                    <c:extLst>
                      <c:ext uri="{02D57815-91ED-43cb-92C2-25804820EDAC}">
                        <c15:formulaRef>
                          <c15:sqref>'STEM (E01)'!$A$12:$A$19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6000000</c:v>
                      </c:pt>
                      <c:pt idx="1">
                        <c:v>8000000</c:v>
                      </c:pt>
                      <c:pt idx="2">
                        <c:v>10000000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'STEM (E01)'!$C$12:$C$19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3.3164062500000001E-2</c:v>
                      </c:pt>
                      <c:pt idx="1">
                        <c:v>2.490234375E-2</c:v>
                      </c:pt>
                      <c:pt idx="2">
                        <c:v>1.9335937500000001E-2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1-DFF1-42D2-9125-089EFEF33B4A}"/>
                  </c:ext>
                </c:extLst>
              </c15:ser>
            </c15:filteredScatterSeries>
          </c:ext>
        </c:extLst>
      </c:scatterChart>
      <c:valAx>
        <c:axId val="692545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MAG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83409152"/>
        <c:crosses val="autoZero"/>
        <c:crossBetween val="midCat"/>
        <c:dispUnits>
          <c:builtInUnit val="millions"/>
          <c:dispUnitsLbl/>
        </c:dispUnits>
      </c:valAx>
      <c:valAx>
        <c:axId val="8340915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FOV (nm)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6925452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0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8781" cy="607218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topLeftCell="A4" workbookViewId="0">
      <selection activeCell="C19" sqref="C19"/>
    </sheetView>
  </sheetViews>
  <sheetFormatPr defaultRowHeight="15" x14ac:dyDescent="0.25"/>
  <cols>
    <col min="1" max="1" width="23.28515625" customWidth="1"/>
    <col min="2" max="2" width="13.42578125" customWidth="1"/>
    <col min="3" max="3" width="16.85546875" customWidth="1"/>
    <col min="4" max="4" width="11.5703125" customWidth="1"/>
    <col min="5" max="5" width="11.42578125" customWidth="1"/>
  </cols>
  <sheetData>
    <row r="1" spans="1:4" x14ac:dyDescent="0.25">
      <c r="A1" t="s">
        <v>3</v>
      </c>
      <c r="C1" s="2"/>
    </row>
    <row r="2" spans="1:4" x14ac:dyDescent="0.25">
      <c r="C2" s="2"/>
      <c r="D2" s="2"/>
    </row>
    <row r="3" spans="1:4" x14ac:dyDescent="0.25">
      <c r="C3" s="1" t="s">
        <v>0</v>
      </c>
      <c r="D3" s="2"/>
    </row>
    <row r="4" spans="1:4" x14ac:dyDescent="0.25">
      <c r="A4" t="s">
        <v>1</v>
      </c>
      <c r="B4" t="s">
        <v>2</v>
      </c>
      <c r="C4" s="2" t="s">
        <v>6</v>
      </c>
      <c r="D4" s="2"/>
    </row>
    <row r="5" spans="1:4" x14ac:dyDescent="0.25">
      <c r="A5">
        <v>100000</v>
      </c>
      <c r="C5" s="2">
        <f>B5/1024</f>
        <v>0</v>
      </c>
    </row>
    <row r="6" spans="1:4" x14ac:dyDescent="0.25">
      <c r="A6">
        <v>200000</v>
      </c>
      <c r="C6" s="2">
        <f t="shared" ref="C6:C14" si="0">B6/1024</f>
        <v>0</v>
      </c>
    </row>
    <row r="7" spans="1:4" x14ac:dyDescent="0.25">
      <c r="A7">
        <v>2000000</v>
      </c>
      <c r="B7">
        <v>101.5</v>
      </c>
      <c r="C7" s="2">
        <f>B7/1024</f>
        <v>9.912109375E-2</v>
      </c>
    </row>
    <row r="8" spans="1:4" x14ac:dyDescent="0.25">
      <c r="A8">
        <v>2500000</v>
      </c>
      <c r="B8">
        <v>81.7</v>
      </c>
      <c r="C8" s="2">
        <f>B8/1024</f>
        <v>7.9785156250000003E-2</v>
      </c>
    </row>
    <row r="9" spans="1:4" x14ac:dyDescent="0.25">
      <c r="A9">
        <v>3000000</v>
      </c>
      <c r="B9">
        <v>67.5</v>
      </c>
      <c r="C9" s="2">
        <f t="shared" si="0"/>
        <v>6.591796875E-2</v>
      </c>
    </row>
    <row r="10" spans="1:4" x14ac:dyDescent="0.25">
      <c r="A10">
        <v>4000000</v>
      </c>
      <c r="B10">
        <v>50.5</v>
      </c>
      <c r="C10" s="2">
        <f t="shared" si="0"/>
        <v>4.931640625E-2</v>
      </c>
    </row>
    <row r="11" spans="1:4" x14ac:dyDescent="0.25">
      <c r="A11">
        <v>5000000</v>
      </c>
      <c r="B11">
        <v>40.299999999999997</v>
      </c>
      <c r="C11" s="2">
        <f t="shared" si="0"/>
        <v>3.9355468749999997E-2</v>
      </c>
    </row>
    <row r="12" spans="1:4" x14ac:dyDescent="0.25">
      <c r="A12">
        <v>6000000</v>
      </c>
      <c r="B12">
        <v>33.96</v>
      </c>
      <c r="C12" s="2">
        <f t="shared" si="0"/>
        <v>3.3164062500000001E-2</v>
      </c>
    </row>
    <row r="13" spans="1:4" x14ac:dyDescent="0.25">
      <c r="A13">
        <v>8000000</v>
      </c>
      <c r="B13">
        <v>25.5</v>
      </c>
      <c r="C13" s="2">
        <f t="shared" si="0"/>
        <v>2.490234375E-2</v>
      </c>
    </row>
    <row r="14" spans="1:4" x14ac:dyDescent="0.25">
      <c r="A14">
        <v>10000000</v>
      </c>
      <c r="B14">
        <v>19.8</v>
      </c>
      <c r="C14" s="2">
        <f t="shared" si="0"/>
        <v>1.9335937500000001E-2</v>
      </c>
    </row>
    <row r="15" spans="1:4" x14ac:dyDescent="0.25">
      <c r="C15" s="2"/>
    </row>
    <row r="16" spans="1:4" x14ac:dyDescent="0.25">
      <c r="C16" s="2"/>
    </row>
    <row r="17" spans="1:3" x14ac:dyDescent="0.25">
      <c r="C17" s="2"/>
    </row>
    <row r="18" spans="1:3" x14ac:dyDescent="0.25">
      <c r="C18" s="2"/>
    </row>
    <row r="19" spans="1:3" x14ac:dyDescent="0.25">
      <c r="C19" s="2"/>
    </row>
    <row r="20" spans="1:3" x14ac:dyDescent="0.25">
      <c r="C20" s="2"/>
    </row>
    <row r="24" spans="1:3" x14ac:dyDescent="0.25">
      <c r="A24" t="s">
        <v>5</v>
      </c>
      <c r="B24" t="s">
        <v>2</v>
      </c>
      <c r="C24" t="s">
        <v>4</v>
      </c>
    </row>
    <row r="25" spans="1:3" x14ac:dyDescent="0.25">
      <c r="A25">
        <v>695.7</v>
      </c>
      <c r="B25">
        <f>(4.255/(A25/2))^-1</f>
        <v>81.750881316098713</v>
      </c>
      <c r="C25">
        <f>B25/1024</f>
        <v>7.983484503525265E-2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activeCell="I13" sqref="I13"/>
    </sheetView>
  </sheetViews>
  <sheetFormatPr defaultRowHeight="15" x14ac:dyDescent="0.25"/>
  <cols>
    <col min="1" max="1" width="23.28515625" customWidth="1"/>
    <col min="2" max="2" width="13.42578125" customWidth="1"/>
    <col min="3" max="3" width="16.85546875" customWidth="1"/>
    <col min="4" max="4" width="11.5703125" customWidth="1"/>
    <col min="5" max="5" width="11.42578125" customWidth="1"/>
  </cols>
  <sheetData>
    <row r="1" spans="1:5" x14ac:dyDescent="0.25">
      <c r="A1" t="s">
        <v>3</v>
      </c>
    </row>
    <row r="2" spans="1:5" x14ac:dyDescent="0.25">
      <c r="C2" s="2"/>
      <c r="D2" s="2"/>
      <c r="E2" s="2"/>
    </row>
    <row r="3" spans="1:5" x14ac:dyDescent="0.25">
      <c r="B3" s="1" t="s">
        <v>0</v>
      </c>
      <c r="C3" s="2"/>
      <c r="D3" s="2"/>
      <c r="E3" s="2"/>
    </row>
    <row r="4" spans="1:5" x14ac:dyDescent="0.25">
      <c r="A4" t="s">
        <v>1</v>
      </c>
      <c r="B4" t="s">
        <v>2</v>
      </c>
      <c r="C4" s="2"/>
      <c r="D4" s="2"/>
      <c r="E4" s="2"/>
    </row>
    <row r="5" spans="1:5" x14ac:dyDescent="0.25">
      <c r="A5">
        <v>100000</v>
      </c>
      <c r="C5" s="2"/>
      <c r="D5" s="2"/>
      <c r="E5" s="2"/>
    </row>
    <row r="6" spans="1:5" x14ac:dyDescent="0.25">
      <c r="A6">
        <v>200000</v>
      </c>
      <c r="C6" s="2"/>
      <c r="D6" s="2"/>
      <c r="E6" s="2"/>
    </row>
    <row r="7" spans="1:5" x14ac:dyDescent="0.25">
      <c r="A7">
        <v>250000</v>
      </c>
      <c r="C7" s="2"/>
      <c r="D7" s="2"/>
      <c r="E7" s="2"/>
    </row>
    <row r="8" spans="1:5" x14ac:dyDescent="0.25">
      <c r="A8">
        <v>500000</v>
      </c>
      <c r="C8" s="2"/>
      <c r="D8" s="2"/>
      <c r="E8" s="2"/>
    </row>
    <row r="9" spans="1:5" x14ac:dyDescent="0.25">
      <c r="A9">
        <v>1000000</v>
      </c>
      <c r="C9" s="2"/>
      <c r="D9" s="2"/>
      <c r="E9" s="2"/>
    </row>
    <row r="10" spans="1:5" x14ac:dyDescent="0.25">
      <c r="A10">
        <v>2000000</v>
      </c>
      <c r="B10">
        <v>90.2</v>
      </c>
      <c r="C10" s="2"/>
      <c r="D10" s="2"/>
      <c r="E10" s="2"/>
    </row>
    <row r="11" spans="1:5" x14ac:dyDescent="0.25">
      <c r="A11">
        <v>2500000</v>
      </c>
      <c r="C11" s="2"/>
      <c r="D11" s="2"/>
      <c r="E11" s="2"/>
    </row>
    <row r="12" spans="1:5" x14ac:dyDescent="0.25">
      <c r="A12">
        <v>5000000</v>
      </c>
      <c r="B12">
        <v>36.9</v>
      </c>
      <c r="C12" s="2"/>
      <c r="D12" s="2"/>
      <c r="E12" s="2"/>
    </row>
    <row r="13" spans="1:5" x14ac:dyDescent="0.25">
      <c r="A13">
        <v>10000000</v>
      </c>
      <c r="B13">
        <v>18.600000000000001</v>
      </c>
      <c r="C13" s="2"/>
      <c r="D13" s="2"/>
      <c r="E13" s="2"/>
    </row>
    <row r="14" spans="1:5" x14ac:dyDescent="0.25">
      <c r="A14">
        <v>15000000</v>
      </c>
      <c r="B14">
        <v>12.2</v>
      </c>
      <c r="C14" s="2"/>
      <c r="D14" s="2"/>
      <c r="E14" s="2"/>
    </row>
    <row r="15" spans="1:5" x14ac:dyDescent="0.25">
      <c r="A15">
        <v>20000000</v>
      </c>
      <c r="B15">
        <v>9.18</v>
      </c>
      <c r="C15" s="2"/>
      <c r="D15" s="2"/>
      <c r="E15" s="2"/>
    </row>
    <row r="16" spans="1:5" x14ac:dyDescent="0.25">
      <c r="A16">
        <v>25000000</v>
      </c>
      <c r="B16">
        <v>7.12</v>
      </c>
      <c r="C16" s="2"/>
      <c r="D16" s="2"/>
      <c r="E16" s="2"/>
    </row>
    <row r="17" spans="1:5" x14ac:dyDescent="0.25">
      <c r="A17">
        <v>30000000</v>
      </c>
      <c r="B17">
        <v>6.3</v>
      </c>
      <c r="C17" s="2"/>
      <c r="D17" s="2"/>
      <c r="E17" s="2"/>
    </row>
    <row r="18" spans="1:5" x14ac:dyDescent="0.25">
      <c r="A18">
        <v>40000000</v>
      </c>
      <c r="C18" s="2"/>
      <c r="D18" s="2"/>
      <c r="E18" s="2"/>
    </row>
    <row r="19" spans="1:5" x14ac:dyDescent="0.25">
      <c r="C19" s="2"/>
      <c r="D19" s="2"/>
      <c r="E19" s="2"/>
    </row>
    <row r="23" spans="1:5" x14ac:dyDescent="0.25">
      <c r="A23" t="s">
        <v>5</v>
      </c>
      <c r="B23" t="s">
        <v>2</v>
      </c>
      <c r="C23" t="s">
        <v>4</v>
      </c>
    </row>
    <row r="24" spans="1:5" x14ac:dyDescent="0.25">
      <c r="A24">
        <v>768</v>
      </c>
      <c r="B24">
        <f>(4.255/(A24/2))^-1</f>
        <v>90.24676850763808</v>
      </c>
      <c r="C24">
        <f>B24/1024</f>
        <v>8.8131609870740313E-2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STEM (E01)</vt:lpstr>
      <vt:lpstr>STEM (E02)</vt:lpstr>
      <vt:lpstr>STEM-FOV vs MAG- above 2M</vt:lpstr>
    </vt:vector>
  </TitlesOfParts>
  <Company>Diamond Light Source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Danaie, Mohsen (DLSLtd,RAL,SCI)</dc:creator>
  <cp:lastModifiedBy>Danaie, Mohsen (DLSLtd,RAL,SCI)</cp:lastModifiedBy>
  <dcterms:created xsi:type="dcterms:W3CDTF">2017-01-03T11:42:09Z</dcterms:created>
  <dcterms:modified xsi:type="dcterms:W3CDTF">2018-08-28T15:34:19Z</dcterms:modified>
</cp:coreProperties>
</file>